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20 год\1 квартал 2019\"/>
    </mc:Choice>
  </mc:AlternateContent>
  <bookViews>
    <workbookView xWindow="0" yWindow="0" windowWidth="28800" windowHeight="11700"/>
  </bookViews>
  <sheets>
    <sheet name="1 квартал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4" l="1"/>
  <c r="C53" i="4"/>
  <c r="E52" i="4"/>
  <c r="C42" i="4" l="1"/>
  <c r="E36" i="4"/>
  <c r="D57" i="4"/>
  <c r="C57" i="4"/>
  <c r="D55" i="4"/>
  <c r="C55" i="4"/>
  <c r="D49" i="4"/>
  <c r="C49" i="4"/>
  <c r="D44" i="4"/>
  <c r="C44" i="4"/>
  <c r="D42" i="4"/>
  <c r="D39" i="4"/>
  <c r="D33" i="4"/>
  <c r="C33" i="4"/>
  <c r="D31" i="4"/>
  <c r="C31" i="4"/>
  <c r="D26" i="4"/>
  <c r="C26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2" i="4"/>
  <c r="E23" i="4"/>
  <c r="E25" i="4"/>
  <c r="E27" i="4"/>
  <c r="E28" i="4"/>
  <c r="E29" i="4"/>
  <c r="E30" i="4"/>
  <c r="E32" i="4"/>
  <c r="E34" i="4"/>
  <c r="E35" i="4"/>
  <c r="E37" i="4"/>
  <c r="E38" i="4"/>
  <c r="E40" i="4"/>
  <c r="E41" i="4"/>
  <c r="E43" i="4"/>
  <c r="E45" i="4"/>
  <c r="E46" i="4"/>
  <c r="E47" i="4"/>
  <c r="E48" i="4"/>
  <c r="E50" i="4"/>
  <c r="E51" i="4"/>
  <c r="E54" i="4"/>
  <c r="E56" i="4"/>
  <c r="E7" i="4"/>
  <c r="E49" i="4" l="1"/>
  <c r="E31" i="4"/>
  <c r="D58" i="4"/>
  <c r="E19" i="4"/>
  <c r="C39" i="4"/>
  <c r="C58" i="4" s="1"/>
  <c r="E57" i="4"/>
  <c r="E55" i="4"/>
  <c r="E53" i="4"/>
  <c r="E44" i="4"/>
  <c r="E42" i="4"/>
  <c r="E33" i="4"/>
  <c r="E26" i="4"/>
  <c r="E15" i="4"/>
  <c r="E58" i="4" l="1"/>
  <c r="E39" i="4"/>
</calcChain>
</file>

<file path=xl/sharedStrings.xml><?xml version="1.0" encoding="utf-8"?>
<sst xmlns="http://schemas.openxmlformats.org/spreadsheetml/2006/main" count="103" uniqueCount="103">
  <si>
    <t>Всего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</si>
  <si>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</si>
  <si>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</si>
  <si>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</si>
  <si>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</si>
  <si>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</si>
  <si>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</si>
  <si>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</si>
  <si>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</si>
  <si>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</si>
  <si>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</si>
  <si>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</si>
  <si>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</si>
  <si>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</si>
  <si>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</si>
  <si>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</si>
  <si>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</si>
  <si>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</si>
  <si>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</si>
  <si>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</si>
  <si>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</si>
  <si>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</si>
  <si>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</si>
  <si>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</si>
  <si>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</si>
  <si>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</si>
  <si>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</si>
  <si>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</si>
  <si>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</si>
  <si>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</si>
  <si>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</si>
  <si>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</si>
  <si>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</si>
  <si>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</si>
  <si>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</si>
  <si>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</si>
  <si>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</si>
  <si>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</si>
  <si>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</si>
  <si>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</si>
  <si>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</si>
  <si>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</si>
  <si>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</si>
  <si>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</si>
  <si>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</si>
  <si>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</si>
  <si>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</si>
  <si>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</si>
  <si>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</si>
  <si>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</si>
  <si>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</si>
  <si>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</si>
  <si>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</si>
  <si>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</si>
  <si>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</si>
  <si>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</si>
  <si>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</si>
  <si>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</si>
  <si>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</si>
  <si>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</si>
  <si>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</si>
  <si>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</si>
  <si>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</si>
  <si>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</si>
  <si>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</si>
  <si>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</si>
  <si>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</si>
  <si>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</si>
  <si>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</si>
  <si>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</si>
  <si>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</si>
  <si>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</si>
  <si>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</si>
  <si>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</si>
  <si>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</si>
  <si>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</si>
  <si>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</si>
  <si>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</si>
  <si>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</si>
  <si>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</si>
  <si>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</si>
  <si>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</si>
  <si>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</si>
  <si>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</si>
  <si>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</si>
  <si>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</si>
  <si>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</si>
  <si>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</si>
  <si>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</si>
  <si>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</si>
  <si>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</si>
  <si>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</si>
  <si>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</si>
  <si>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</si>
  <si>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</si>
  <si>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</si>
  <si>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</si>
  <si>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</si>
  <si>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>1103</t>
  </si>
  <si>
    <t>Спорт высших достижений</t>
  </si>
  <si>
    <t xml:space="preserve">Сведения об исполнении  бюджета города Нижневартовска  в разрезе разделов и подразделов классификации расходов  бюджета за 1 квартал 2020 года </t>
  </si>
  <si>
    <t>Кассовый расход нарастающим с начала  года</t>
  </si>
  <si>
    <t>% исполнения к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</si>
</sst>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1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1" xfId="1" applyNumberFormat="1" applyFont="1" applyFill="1" applyBorder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5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6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/>
      <protection hidden="1"/>
    </xf>
    <xf numFmtId="49" fontId="3" fillId="0" borderId="3" xfId="1" applyNumberFormat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right"/>
    </xf>
    <xf numFmtId="0" fontId="2" fillId="0" borderId="4" xfId="1" applyFont="1" applyBorder="1" applyAlignment="1" applyProtection="1">
      <alignment horizontal="right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workbookViewId="0">
      <selection activeCell="C8" sqref="C8"/>
    </sheetView>
  </sheetViews>
  <sheetFormatPr defaultColWidth="9.109375" defaultRowHeight="18" x14ac:dyDescent="0.35"/>
  <cols>
    <col min="1" max="1" width="9.6640625" style="6" customWidth="1"/>
    <col min="2" max="2" width="72" style="10" customWidth="1"/>
    <col min="3" max="4" width="20.6640625" style="3" customWidth="1"/>
    <col min="5" max="5" width="18.33203125" style="3" customWidth="1"/>
    <col min="6" max="195" width="9.109375" style="3" customWidth="1"/>
    <col min="196" max="16384" width="9.109375" style="3"/>
  </cols>
  <sheetData>
    <row r="1" spans="1:5" x14ac:dyDescent="0.35">
      <c r="A1" s="1"/>
      <c r="B1" s="7"/>
      <c r="C1" s="2"/>
      <c r="D1" s="29" t="s">
        <v>92</v>
      </c>
      <c r="E1" s="29"/>
    </row>
    <row r="2" spans="1:5" ht="51" customHeight="1" x14ac:dyDescent="0.35">
      <c r="A2" s="26" t="s">
        <v>100</v>
      </c>
      <c r="B2" s="26"/>
      <c r="C2" s="26"/>
      <c r="D2" s="26"/>
      <c r="E2" s="26"/>
    </row>
    <row r="3" spans="1:5" x14ac:dyDescent="0.35">
      <c r="A3" s="4"/>
      <c r="B3" s="8"/>
      <c r="C3" s="2"/>
      <c r="D3" s="2"/>
    </row>
    <row r="4" spans="1:5" x14ac:dyDescent="0.35">
      <c r="A4" s="4"/>
      <c r="B4" s="8"/>
      <c r="C4" s="2"/>
      <c r="D4" s="30" t="s">
        <v>93</v>
      </c>
      <c r="E4" s="30"/>
    </row>
    <row r="5" spans="1:5" ht="73.5" customHeight="1" x14ac:dyDescent="0.35">
      <c r="A5" s="11" t="s">
        <v>90</v>
      </c>
      <c r="B5" s="12" t="s">
        <v>91</v>
      </c>
      <c r="C5" s="11" t="s">
        <v>1</v>
      </c>
      <c r="D5" s="11" t="s">
        <v>101</v>
      </c>
      <c r="E5" s="11" t="s">
        <v>102</v>
      </c>
    </row>
    <row r="6" spans="1:5" s="36" customFormat="1" x14ac:dyDescent="0.35">
      <c r="A6" s="31">
        <v>1</v>
      </c>
      <c r="B6" s="32">
        <v>2</v>
      </c>
      <c r="C6" s="33">
        <v>3</v>
      </c>
      <c r="D6" s="34">
        <v>4</v>
      </c>
      <c r="E6" s="35">
        <v>5</v>
      </c>
    </row>
    <row r="7" spans="1:5" ht="36" x14ac:dyDescent="0.35">
      <c r="A7" s="5" t="s">
        <v>50</v>
      </c>
      <c r="B7" s="9" t="s">
        <v>49</v>
      </c>
      <c r="C7" s="21">
        <v>6902.3</v>
      </c>
      <c r="D7" s="24">
        <v>1864.6</v>
      </c>
      <c r="E7" s="16">
        <f>ROUND(D7/C7*100,1)</f>
        <v>27</v>
      </c>
    </row>
    <row r="8" spans="1:5" ht="54" x14ac:dyDescent="0.35">
      <c r="A8" s="5" t="s">
        <v>51</v>
      </c>
      <c r="B8" s="9" t="s">
        <v>48</v>
      </c>
      <c r="C8" s="22">
        <v>52042.09</v>
      </c>
      <c r="D8" s="25">
        <v>17270.669999999998</v>
      </c>
      <c r="E8" s="16">
        <f t="shared" ref="E8:E58" si="0">ROUND(D8/C8*100,1)</f>
        <v>33.200000000000003</v>
      </c>
    </row>
    <row r="9" spans="1:5" ht="54" x14ac:dyDescent="0.35">
      <c r="A9" s="5" t="s">
        <v>52</v>
      </c>
      <c r="B9" s="9" t="s">
        <v>47</v>
      </c>
      <c r="C9" s="21">
        <v>689243.95</v>
      </c>
      <c r="D9" s="24">
        <v>175965.35</v>
      </c>
      <c r="E9" s="16">
        <f t="shared" si="0"/>
        <v>25.5</v>
      </c>
    </row>
    <row r="10" spans="1:5" x14ac:dyDescent="0.35">
      <c r="A10" s="5" t="s">
        <v>53</v>
      </c>
      <c r="B10" s="9" t="s">
        <v>46</v>
      </c>
      <c r="C10" s="21">
        <v>57.1</v>
      </c>
      <c r="D10" s="15">
        <v>0</v>
      </c>
      <c r="E10" s="16">
        <f t="shared" si="0"/>
        <v>0</v>
      </c>
    </row>
    <row r="11" spans="1:5" ht="54" x14ac:dyDescent="0.35">
      <c r="A11" s="5" t="s">
        <v>54</v>
      </c>
      <c r="B11" s="9" t="s">
        <v>45</v>
      </c>
      <c r="C11" s="21">
        <v>132627.76999999999</v>
      </c>
      <c r="D11" s="24">
        <v>36660.800000000003</v>
      </c>
      <c r="E11" s="16">
        <f t="shared" si="0"/>
        <v>27.6</v>
      </c>
    </row>
    <row r="12" spans="1:5" x14ac:dyDescent="0.35">
      <c r="A12" s="5" t="s">
        <v>94</v>
      </c>
      <c r="B12" s="9" t="s">
        <v>95</v>
      </c>
      <c r="C12" s="19">
        <v>0</v>
      </c>
      <c r="D12" s="15">
        <v>0</v>
      </c>
      <c r="E12" s="16">
        <v>0</v>
      </c>
    </row>
    <row r="13" spans="1:5" x14ac:dyDescent="0.35">
      <c r="A13" s="5" t="s">
        <v>55</v>
      </c>
      <c r="B13" s="9" t="s">
        <v>44</v>
      </c>
      <c r="C13" s="21">
        <v>28000</v>
      </c>
      <c r="D13" s="15">
        <v>0</v>
      </c>
      <c r="E13" s="16">
        <f t="shared" si="0"/>
        <v>0</v>
      </c>
    </row>
    <row r="14" spans="1:5" x14ac:dyDescent="0.35">
      <c r="A14" s="5" t="s">
        <v>56</v>
      </c>
      <c r="B14" s="9" t="s">
        <v>43</v>
      </c>
      <c r="C14" s="21">
        <v>899874.65</v>
      </c>
      <c r="D14" s="24">
        <v>145093.51</v>
      </c>
      <c r="E14" s="16">
        <f t="shared" si="0"/>
        <v>16.100000000000001</v>
      </c>
    </row>
    <row r="15" spans="1:5" x14ac:dyDescent="0.35">
      <c r="A15" s="13" t="s">
        <v>57</v>
      </c>
      <c r="B15" s="14" t="s">
        <v>42</v>
      </c>
      <c r="C15" s="20">
        <f>SUM(C7:C14)</f>
        <v>1808747.8599999999</v>
      </c>
      <c r="D15" s="17">
        <f>SUM(D7:D14)</f>
        <v>376854.93</v>
      </c>
      <c r="E15" s="18">
        <f t="shared" si="0"/>
        <v>20.8</v>
      </c>
    </row>
    <row r="16" spans="1:5" x14ac:dyDescent="0.35">
      <c r="A16" s="5" t="s">
        <v>58</v>
      </c>
      <c r="B16" s="9" t="s">
        <v>41</v>
      </c>
      <c r="C16" s="23">
        <v>27586.7</v>
      </c>
      <c r="D16" s="24">
        <v>6171.92</v>
      </c>
      <c r="E16" s="16">
        <f t="shared" si="0"/>
        <v>22.4</v>
      </c>
    </row>
    <row r="17" spans="1:5" ht="36" x14ac:dyDescent="0.35">
      <c r="A17" s="5" t="s">
        <v>59</v>
      </c>
      <c r="B17" s="9" t="s">
        <v>40</v>
      </c>
      <c r="C17" s="23">
        <v>172848.46</v>
      </c>
      <c r="D17" s="24">
        <v>29614.89</v>
      </c>
      <c r="E17" s="16">
        <f t="shared" si="0"/>
        <v>17.100000000000001</v>
      </c>
    </row>
    <row r="18" spans="1:5" ht="36" x14ac:dyDescent="0.35">
      <c r="A18" s="5" t="s">
        <v>60</v>
      </c>
      <c r="B18" s="9" t="s">
        <v>39</v>
      </c>
      <c r="C18" s="23">
        <v>1686.37</v>
      </c>
      <c r="D18" s="15">
        <v>0</v>
      </c>
      <c r="E18" s="16">
        <f t="shared" si="0"/>
        <v>0</v>
      </c>
    </row>
    <row r="19" spans="1:5" ht="35.4" x14ac:dyDescent="0.35">
      <c r="A19" s="13" t="s">
        <v>61</v>
      </c>
      <c r="B19" s="14" t="s">
        <v>38</v>
      </c>
      <c r="C19" s="20">
        <f>SUM(C16:C18)</f>
        <v>202121.53</v>
      </c>
      <c r="D19" s="17">
        <f>SUM(D16:D18)</f>
        <v>35786.81</v>
      </c>
      <c r="E19" s="18">
        <f t="shared" si="0"/>
        <v>17.7</v>
      </c>
    </row>
    <row r="20" spans="1:5" x14ac:dyDescent="0.35">
      <c r="A20" s="5" t="s">
        <v>62</v>
      </c>
      <c r="B20" s="9" t="s">
        <v>37</v>
      </c>
      <c r="C20" s="21">
        <v>4921.1099999999997</v>
      </c>
      <c r="D20" s="24">
        <v>110.86</v>
      </c>
      <c r="E20" s="16">
        <f t="shared" si="0"/>
        <v>2.2999999999999998</v>
      </c>
    </row>
    <row r="21" spans="1:5" x14ac:dyDescent="0.35">
      <c r="A21" s="5" t="s">
        <v>63</v>
      </c>
      <c r="B21" s="9" t="s">
        <v>36</v>
      </c>
      <c r="C21" s="21">
        <v>150162.70000000001</v>
      </c>
      <c r="D21" s="24">
        <v>24575.69</v>
      </c>
      <c r="E21" s="16">
        <f t="shared" si="0"/>
        <v>16.399999999999999</v>
      </c>
    </row>
    <row r="22" spans="1:5" x14ac:dyDescent="0.35">
      <c r="A22" s="5" t="s">
        <v>64</v>
      </c>
      <c r="B22" s="9" t="s">
        <v>35</v>
      </c>
      <c r="C22" s="21">
        <v>650766.32999999996</v>
      </c>
      <c r="D22" s="24">
        <v>133275.60999999999</v>
      </c>
      <c r="E22" s="16">
        <f t="shared" si="0"/>
        <v>20.5</v>
      </c>
    </row>
    <row r="23" spans="1:5" x14ac:dyDescent="0.35">
      <c r="A23" s="5" t="s">
        <v>65</v>
      </c>
      <c r="B23" s="9" t="s">
        <v>34</v>
      </c>
      <c r="C23" s="21">
        <v>1776970.14</v>
      </c>
      <c r="D23" s="24">
        <v>191260.61</v>
      </c>
      <c r="E23" s="16">
        <f t="shared" si="0"/>
        <v>10.8</v>
      </c>
    </row>
    <row r="24" spans="1:5" x14ac:dyDescent="0.35">
      <c r="A24" s="5" t="s">
        <v>96</v>
      </c>
      <c r="B24" s="9" t="s">
        <v>97</v>
      </c>
      <c r="C24" s="19">
        <v>0</v>
      </c>
      <c r="D24" s="15">
        <v>0</v>
      </c>
      <c r="E24" s="16">
        <v>0</v>
      </c>
    </row>
    <row r="25" spans="1:5" x14ac:dyDescent="0.35">
      <c r="A25" s="5" t="s">
        <v>66</v>
      </c>
      <c r="B25" s="9" t="s">
        <v>33</v>
      </c>
      <c r="C25" s="21">
        <v>228896.46</v>
      </c>
      <c r="D25" s="24">
        <v>28409.09</v>
      </c>
      <c r="E25" s="16">
        <f t="shared" si="0"/>
        <v>12.4</v>
      </c>
    </row>
    <row r="26" spans="1:5" x14ac:dyDescent="0.35">
      <c r="A26" s="13" t="s">
        <v>67</v>
      </c>
      <c r="B26" s="14" t="s">
        <v>32</v>
      </c>
      <c r="C26" s="20">
        <f>SUM(C20:C25)</f>
        <v>2811716.7399999998</v>
      </c>
      <c r="D26" s="17">
        <f>SUM(D20:D25)</f>
        <v>377631.86</v>
      </c>
      <c r="E26" s="18">
        <f t="shared" si="0"/>
        <v>13.4</v>
      </c>
    </row>
    <row r="27" spans="1:5" x14ac:dyDescent="0.35">
      <c r="A27" s="5" t="s">
        <v>68</v>
      </c>
      <c r="B27" s="9" t="s">
        <v>31</v>
      </c>
      <c r="C27" s="23">
        <v>897976.17</v>
      </c>
      <c r="D27" s="24">
        <v>11329.56</v>
      </c>
      <c r="E27" s="16">
        <f t="shared" si="0"/>
        <v>1.3</v>
      </c>
    </row>
    <row r="28" spans="1:5" x14ac:dyDescent="0.35">
      <c r="A28" s="5" t="s">
        <v>69</v>
      </c>
      <c r="B28" s="9" t="s">
        <v>30</v>
      </c>
      <c r="C28" s="23">
        <v>259922</v>
      </c>
      <c r="D28" s="24">
        <v>3169.87</v>
      </c>
      <c r="E28" s="16">
        <f t="shared" si="0"/>
        <v>1.2</v>
      </c>
    </row>
    <row r="29" spans="1:5" x14ac:dyDescent="0.35">
      <c r="A29" s="5" t="s">
        <v>70</v>
      </c>
      <c r="B29" s="9" t="s">
        <v>29</v>
      </c>
      <c r="C29" s="23">
        <v>451672.82</v>
      </c>
      <c r="D29" s="24">
        <v>46755.51</v>
      </c>
      <c r="E29" s="16">
        <f t="shared" si="0"/>
        <v>10.4</v>
      </c>
    </row>
    <row r="30" spans="1:5" x14ac:dyDescent="0.35">
      <c r="A30" s="5" t="s">
        <v>71</v>
      </c>
      <c r="B30" s="9" t="s">
        <v>28</v>
      </c>
      <c r="C30" s="23">
        <v>108540</v>
      </c>
      <c r="D30" s="24">
        <v>25568.880000000001</v>
      </c>
      <c r="E30" s="16">
        <f t="shared" si="0"/>
        <v>23.6</v>
      </c>
    </row>
    <row r="31" spans="1:5" x14ac:dyDescent="0.35">
      <c r="A31" s="13" t="s">
        <v>72</v>
      </c>
      <c r="B31" s="14" t="s">
        <v>27</v>
      </c>
      <c r="C31" s="20">
        <f>SUM(C27:C30)</f>
        <v>1718110.99</v>
      </c>
      <c r="D31" s="17">
        <f>SUM(D27:D30)</f>
        <v>86823.82</v>
      </c>
      <c r="E31" s="18">
        <f t="shared" si="0"/>
        <v>5.0999999999999996</v>
      </c>
    </row>
    <row r="32" spans="1:5" x14ac:dyDescent="0.35">
      <c r="A32" s="5" t="s">
        <v>73</v>
      </c>
      <c r="B32" s="9" t="s">
        <v>26</v>
      </c>
      <c r="C32" s="23">
        <v>15645.6</v>
      </c>
      <c r="D32" s="24">
        <v>532.5</v>
      </c>
      <c r="E32" s="16">
        <f t="shared" si="0"/>
        <v>3.4</v>
      </c>
    </row>
    <row r="33" spans="1:5" x14ac:dyDescent="0.35">
      <c r="A33" s="13" t="s">
        <v>74</v>
      </c>
      <c r="B33" s="14" t="s">
        <v>25</v>
      </c>
      <c r="C33" s="20">
        <f>C32</f>
        <v>15645.6</v>
      </c>
      <c r="D33" s="17">
        <f>D32</f>
        <v>532.5</v>
      </c>
      <c r="E33" s="18">
        <f t="shared" si="0"/>
        <v>3.4</v>
      </c>
    </row>
    <row r="34" spans="1:5" x14ac:dyDescent="0.35">
      <c r="A34" s="5" t="s">
        <v>75</v>
      </c>
      <c r="B34" s="9" t="s">
        <v>24</v>
      </c>
      <c r="C34" s="23">
        <v>4916288.01</v>
      </c>
      <c r="D34" s="24">
        <v>959397.94</v>
      </c>
      <c r="E34" s="16">
        <f t="shared" si="0"/>
        <v>19.5</v>
      </c>
    </row>
    <row r="35" spans="1:5" x14ac:dyDescent="0.35">
      <c r="A35" s="5" t="s">
        <v>76</v>
      </c>
      <c r="B35" s="9" t="s">
        <v>23</v>
      </c>
      <c r="C35" s="23">
        <v>6199818.4699999997</v>
      </c>
      <c r="D35" s="24">
        <v>1010702.76</v>
      </c>
      <c r="E35" s="16">
        <f t="shared" si="0"/>
        <v>16.3</v>
      </c>
    </row>
    <row r="36" spans="1:5" x14ac:dyDescent="0.35">
      <c r="A36" s="5" t="s">
        <v>77</v>
      </c>
      <c r="B36" s="9" t="s">
        <v>22</v>
      </c>
      <c r="C36" s="23">
        <v>834099.27</v>
      </c>
      <c r="D36" s="24">
        <v>110401.05</v>
      </c>
      <c r="E36" s="16">
        <f t="shared" si="0"/>
        <v>13.2</v>
      </c>
    </row>
    <row r="37" spans="1:5" x14ac:dyDescent="0.35">
      <c r="A37" s="5" t="s">
        <v>78</v>
      </c>
      <c r="B37" s="9" t="s">
        <v>21</v>
      </c>
      <c r="C37" s="23">
        <v>274827.42</v>
      </c>
      <c r="D37" s="24">
        <v>13728.72</v>
      </c>
      <c r="E37" s="16">
        <f t="shared" si="0"/>
        <v>5</v>
      </c>
    </row>
    <row r="38" spans="1:5" x14ac:dyDescent="0.35">
      <c r="A38" s="5" t="s">
        <v>79</v>
      </c>
      <c r="B38" s="9" t="s">
        <v>20</v>
      </c>
      <c r="C38" s="23">
        <v>305643.03999999998</v>
      </c>
      <c r="D38" s="24">
        <v>83091.100000000006</v>
      </c>
      <c r="E38" s="16">
        <f t="shared" si="0"/>
        <v>27.2</v>
      </c>
    </row>
    <row r="39" spans="1:5" x14ac:dyDescent="0.35">
      <c r="A39" s="13" t="s">
        <v>80</v>
      </c>
      <c r="B39" s="14" t="s">
        <v>19</v>
      </c>
      <c r="C39" s="20">
        <f>SUM(C34:C38)</f>
        <v>12530676.209999999</v>
      </c>
      <c r="D39" s="17">
        <f>SUM(D34:D38)</f>
        <v>2177321.5699999998</v>
      </c>
      <c r="E39" s="18">
        <f t="shared" si="0"/>
        <v>17.399999999999999</v>
      </c>
    </row>
    <row r="40" spans="1:5" x14ac:dyDescent="0.35">
      <c r="A40" s="5" t="s">
        <v>81</v>
      </c>
      <c r="B40" s="9" t="s">
        <v>18</v>
      </c>
      <c r="C40" s="23">
        <v>719253.69</v>
      </c>
      <c r="D40" s="24">
        <v>127863.96</v>
      </c>
      <c r="E40" s="16">
        <f t="shared" si="0"/>
        <v>17.8</v>
      </c>
    </row>
    <row r="41" spans="1:5" x14ac:dyDescent="0.35">
      <c r="A41" s="5" t="s">
        <v>82</v>
      </c>
      <c r="B41" s="9" t="s">
        <v>17</v>
      </c>
      <c r="C41" s="23">
        <v>1528.8</v>
      </c>
      <c r="D41" s="24">
        <v>176.52</v>
      </c>
      <c r="E41" s="16">
        <f t="shared" si="0"/>
        <v>11.5</v>
      </c>
    </row>
    <row r="42" spans="1:5" x14ac:dyDescent="0.35">
      <c r="A42" s="13" t="s">
        <v>83</v>
      </c>
      <c r="B42" s="14" t="s">
        <v>16</v>
      </c>
      <c r="C42" s="20">
        <f>C41+C40</f>
        <v>720782.49</v>
      </c>
      <c r="D42" s="17">
        <f>D41+D40</f>
        <v>128040.48000000001</v>
      </c>
      <c r="E42" s="18">
        <f t="shared" si="0"/>
        <v>17.8</v>
      </c>
    </row>
    <row r="43" spans="1:5" x14ac:dyDescent="0.35">
      <c r="A43" s="5" t="s">
        <v>84</v>
      </c>
      <c r="B43" s="9" t="s">
        <v>15</v>
      </c>
      <c r="C43" s="23">
        <v>4712.8999999999996</v>
      </c>
      <c r="D43" s="15">
        <v>0</v>
      </c>
      <c r="E43" s="16">
        <f t="shared" si="0"/>
        <v>0</v>
      </c>
    </row>
    <row r="44" spans="1:5" x14ac:dyDescent="0.35">
      <c r="A44" s="13" t="s">
        <v>85</v>
      </c>
      <c r="B44" s="14" t="s">
        <v>14</v>
      </c>
      <c r="C44" s="20">
        <f>C43</f>
        <v>4712.8999999999996</v>
      </c>
      <c r="D44" s="17">
        <f>D43</f>
        <v>0</v>
      </c>
      <c r="E44" s="18">
        <f t="shared" si="0"/>
        <v>0</v>
      </c>
    </row>
    <row r="45" spans="1:5" x14ac:dyDescent="0.35">
      <c r="A45" s="5">
        <v>1001</v>
      </c>
      <c r="B45" s="9" t="s">
        <v>13</v>
      </c>
      <c r="C45" s="23">
        <v>45044</v>
      </c>
      <c r="D45" s="24">
        <v>9465.75</v>
      </c>
      <c r="E45" s="16">
        <f t="shared" si="0"/>
        <v>21</v>
      </c>
    </row>
    <row r="46" spans="1:5" x14ac:dyDescent="0.35">
      <c r="A46" s="5">
        <v>1003</v>
      </c>
      <c r="B46" s="9" t="s">
        <v>12</v>
      </c>
      <c r="C46" s="23">
        <v>164413.94</v>
      </c>
      <c r="D46" s="24">
        <v>45028.800000000003</v>
      </c>
      <c r="E46" s="16">
        <f t="shared" si="0"/>
        <v>27.4</v>
      </c>
    </row>
    <row r="47" spans="1:5" x14ac:dyDescent="0.35">
      <c r="A47" s="5">
        <v>1004</v>
      </c>
      <c r="B47" s="9" t="s">
        <v>11</v>
      </c>
      <c r="C47" s="23">
        <v>483822.22</v>
      </c>
      <c r="D47" s="24">
        <v>109061.9</v>
      </c>
      <c r="E47" s="16">
        <f t="shared" si="0"/>
        <v>22.5</v>
      </c>
    </row>
    <row r="48" spans="1:5" x14ac:dyDescent="0.35">
      <c r="A48" s="5">
        <v>1006</v>
      </c>
      <c r="B48" s="9" t="s">
        <v>10</v>
      </c>
      <c r="C48" s="23">
        <v>106267.8</v>
      </c>
      <c r="D48" s="24">
        <v>23300.959999999999</v>
      </c>
      <c r="E48" s="16">
        <f t="shared" si="0"/>
        <v>21.9</v>
      </c>
    </row>
    <row r="49" spans="1:5" x14ac:dyDescent="0.35">
      <c r="A49" s="13" t="s">
        <v>86</v>
      </c>
      <c r="B49" s="14" t="s">
        <v>9</v>
      </c>
      <c r="C49" s="20">
        <f>SUM(C45:C48)</f>
        <v>799547.96</v>
      </c>
      <c r="D49" s="17">
        <f>SUM(D45:D48)</f>
        <v>186857.41</v>
      </c>
      <c r="E49" s="18">
        <f t="shared" si="0"/>
        <v>23.4</v>
      </c>
    </row>
    <row r="50" spans="1:5" x14ac:dyDescent="0.35">
      <c r="A50" s="5">
        <v>1101</v>
      </c>
      <c r="B50" s="9" t="s">
        <v>8</v>
      </c>
      <c r="C50" s="23">
        <v>882824.91</v>
      </c>
      <c r="D50" s="24">
        <v>198356.69</v>
      </c>
      <c r="E50" s="16">
        <f t="shared" si="0"/>
        <v>22.5</v>
      </c>
    </row>
    <row r="51" spans="1:5" x14ac:dyDescent="0.35">
      <c r="A51" s="5">
        <v>1102</v>
      </c>
      <c r="B51" s="9" t="s">
        <v>7</v>
      </c>
      <c r="C51" s="23">
        <v>46168.05</v>
      </c>
      <c r="D51" s="24">
        <v>13943.07</v>
      </c>
      <c r="E51" s="16">
        <f t="shared" si="0"/>
        <v>30.2</v>
      </c>
    </row>
    <row r="52" spans="1:5" x14ac:dyDescent="0.35">
      <c r="A52" s="5" t="s">
        <v>98</v>
      </c>
      <c r="B52" s="9" t="s">
        <v>99</v>
      </c>
      <c r="C52" s="23">
        <v>3577.58</v>
      </c>
      <c r="D52" s="15">
        <v>0</v>
      </c>
      <c r="E52" s="16">
        <f t="shared" si="0"/>
        <v>0</v>
      </c>
    </row>
    <row r="53" spans="1:5" x14ac:dyDescent="0.35">
      <c r="A53" s="13" t="s">
        <v>87</v>
      </c>
      <c r="B53" s="14" t="s">
        <v>6</v>
      </c>
      <c r="C53" s="20">
        <f>C50+C51+C52</f>
        <v>932570.54</v>
      </c>
      <c r="D53" s="17">
        <f>D50+D51+D52</f>
        <v>212299.76</v>
      </c>
      <c r="E53" s="18">
        <f t="shared" si="0"/>
        <v>22.8</v>
      </c>
    </row>
    <row r="54" spans="1:5" x14ac:dyDescent="0.35">
      <c r="A54" s="5">
        <v>1202</v>
      </c>
      <c r="B54" s="9" t="s">
        <v>5</v>
      </c>
      <c r="C54" s="23">
        <v>11600</v>
      </c>
      <c r="D54" s="24">
        <v>2429.66</v>
      </c>
      <c r="E54" s="16">
        <f t="shared" si="0"/>
        <v>20.9</v>
      </c>
    </row>
    <row r="55" spans="1:5" x14ac:dyDescent="0.35">
      <c r="A55" s="13" t="s">
        <v>88</v>
      </c>
      <c r="B55" s="14" t="s">
        <v>4</v>
      </c>
      <c r="C55" s="20">
        <f>C54</f>
        <v>11600</v>
      </c>
      <c r="D55" s="17">
        <f>D54</f>
        <v>2429.66</v>
      </c>
      <c r="E55" s="18">
        <f t="shared" si="0"/>
        <v>20.9</v>
      </c>
    </row>
    <row r="56" spans="1:5" ht="36" x14ac:dyDescent="0.35">
      <c r="A56" s="5">
        <v>1301</v>
      </c>
      <c r="B56" s="9" t="s">
        <v>3</v>
      </c>
      <c r="C56" s="21">
        <v>114906.99</v>
      </c>
      <c r="D56" s="24">
        <v>21708.67</v>
      </c>
      <c r="E56" s="16">
        <f t="shared" si="0"/>
        <v>18.899999999999999</v>
      </c>
    </row>
    <row r="57" spans="1:5" ht="35.4" x14ac:dyDescent="0.35">
      <c r="A57" s="13" t="s">
        <v>89</v>
      </c>
      <c r="B57" s="14" t="s">
        <v>2</v>
      </c>
      <c r="C57" s="20">
        <f>C56</f>
        <v>114906.99</v>
      </c>
      <c r="D57" s="17">
        <f>D56</f>
        <v>21708.67</v>
      </c>
      <c r="E57" s="18">
        <f t="shared" si="0"/>
        <v>18.899999999999999</v>
      </c>
    </row>
    <row r="58" spans="1:5" x14ac:dyDescent="0.35">
      <c r="A58" s="27" t="s">
        <v>0</v>
      </c>
      <c r="B58" s="28"/>
      <c r="C58" s="20">
        <f>C15+C19+C26+C31+C33+C39+C42+C44+C49+C53+C55+C57</f>
        <v>21671139.809999995</v>
      </c>
      <c r="D58" s="17">
        <f>D15+D19+D26+D31+D33+D39+D42+D44+D49+D53+D55+D57</f>
        <v>3606287.4699999997</v>
      </c>
      <c r="E58" s="18">
        <f t="shared" si="0"/>
        <v>16.600000000000001</v>
      </c>
    </row>
    <row r="59" spans="1:5" x14ac:dyDescent="0.35">
      <c r="A59" s="1"/>
      <c r="B59" s="7"/>
      <c r="C59" s="2"/>
      <c r="D59" s="2"/>
    </row>
    <row r="60" spans="1:5" x14ac:dyDescent="0.35">
      <c r="A60" s="1"/>
      <c r="B60" s="7"/>
      <c r="C60" s="2"/>
      <c r="D60" s="2"/>
    </row>
    <row r="61" spans="1:5" x14ac:dyDescent="0.35">
      <c r="A61" s="1"/>
      <c r="B61" s="7"/>
      <c r="C61" s="2"/>
      <c r="D61" s="2"/>
    </row>
    <row r="62" spans="1:5" x14ac:dyDescent="0.35">
      <c r="A62" s="1"/>
      <c r="B62" s="7"/>
      <c r="C62" s="2"/>
      <c r="D62" s="2"/>
    </row>
    <row r="63" spans="1:5" x14ac:dyDescent="0.35">
      <c r="A63" s="1"/>
      <c r="B63" s="7"/>
      <c r="C63" s="2"/>
      <c r="D63" s="2"/>
    </row>
    <row r="64" spans="1:5" x14ac:dyDescent="0.35">
      <c r="A64" s="1"/>
      <c r="B64" s="7"/>
      <c r="C64" s="2"/>
      <c r="D64" s="2"/>
    </row>
    <row r="65" spans="1:4" x14ac:dyDescent="0.35">
      <c r="A65" s="1"/>
      <c r="B65" s="7"/>
      <c r="C65" s="2"/>
      <c r="D65" s="2"/>
    </row>
    <row r="66" spans="1:4" x14ac:dyDescent="0.35">
      <c r="A66" s="1"/>
      <c r="B66" s="7"/>
      <c r="C66" s="2"/>
      <c r="D66" s="2"/>
    </row>
  </sheetData>
  <mergeCells count="4">
    <mergeCell ref="A2:E2"/>
    <mergeCell ref="A58:B58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Занкиева Наталья Александровна</cp:lastModifiedBy>
  <cp:lastPrinted>2020-04-20T06:09:35Z</cp:lastPrinted>
  <dcterms:created xsi:type="dcterms:W3CDTF">2019-04-15T12:29:28Z</dcterms:created>
  <dcterms:modified xsi:type="dcterms:W3CDTF">2020-04-20T06:09:39Z</dcterms:modified>
</cp:coreProperties>
</file>