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ое управление\БЮДЖЕТНЫЙ\ПРОЕКТЫ БЮДЖЕТА\ПРОЕКТ БЮДЖЕТА на 2025-2027 годы\ПРОЕКТ РЕШЕНИЯ ДУМЫ\"/>
    </mc:Choice>
  </mc:AlternateContent>
  <bookViews>
    <workbookView xWindow="0" yWindow="120" windowWidth="28800" windowHeight="12180"/>
  </bookViews>
  <sheets>
    <sheet name="2025-2027" sheetId="2" r:id="rId1"/>
  </sheets>
  <definedNames>
    <definedName name="_xlnm.Print_Titles" localSheetId="0">'2025-2027'!$7:$8</definedName>
  </definedNames>
  <calcPr calcId="162913"/>
</workbook>
</file>

<file path=xl/calcChain.xml><?xml version="1.0" encoding="utf-8"?>
<calcChain xmlns="http://schemas.openxmlformats.org/spreadsheetml/2006/main">
  <c r="E30" i="2" l="1"/>
  <c r="E29" i="2" s="1"/>
  <c r="D31" i="2"/>
  <c r="D30" i="2" s="1"/>
  <c r="D29" i="2" s="1"/>
  <c r="E31" i="2"/>
  <c r="C31" i="2"/>
  <c r="C30" i="2"/>
  <c r="C29" i="2" s="1"/>
  <c r="D21" i="2" l="1"/>
  <c r="E16" i="2"/>
  <c r="D16" i="2"/>
  <c r="C17" i="2"/>
  <c r="C16" i="2" s="1"/>
  <c r="E21" i="2"/>
  <c r="C21" i="2"/>
  <c r="C20" i="2" s="1"/>
  <c r="D35" i="2" l="1"/>
  <c r="E35" i="2"/>
  <c r="C35" i="2"/>
  <c r="E27" i="2" l="1"/>
  <c r="E26" i="2" s="1"/>
  <c r="E25" i="2" s="1"/>
  <c r="E24" i="2" s="1"/>
  <c r="D27" i="2"/>
  <c r="D26" i="2" s="1"/>
  <c r="D25" i="2" s="1"/>
  <c r="D24" i="2" s="1"/>
  <c r="C27" i="2"/>
  <c r="C26" i="2" s="1"/>
  <c r="C25" i="2" s="1"/>
  <c r="C24" i="2" s="1"/>
  <c r="E34" i="2"/>
  <c r="E33" i="2" s="1"/>
  <c r="D34" i="2"/>
  <c r="D33" i="2" s="1"/>
  <c r="C34" i="2"/>
  <c r="C33" i="2" s="1"/>
  <c r="E10" i="2"/>
  <c r="D10" i="2"/>
  <c r="C10" i="2"/>
  <c r="E12" i="2"/>
  <c r="D12" i="2"/>
  <c r="C12" i="2"/>
  <c r="C15" i="2"/>
  <c r="E20" i="2"/>
  <c r="D20" i="2"/>
  <c r="D15" i="2" s="1"/>
  <c r="E15" i="2" l="1"/>
  <c r="E14" i="2" s="1"/>
  <c r="C14" i="2"/>
  <c r="D14" i="2"/>
  <c r="C9" i="2"/>
  <c r="D9" i="2"/>
  <c r="E9" i="2"/>
  <c r="C37" i="2" l="1"/>
  <c r="E37" i="2"/>
  <c r="D37" i="2"/>
</calcChain>
</file>

<file path=xl/sharedStrings.xml><?xml version="1.0" encoding="utf-8"?>
<sst xmlns="http://schemas.openxmlformats.org/spreadsheetml/2006/main" count="67" uniqueCount="67">
  <si>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</si>
  <si>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</si>
  <si>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</si>
  <si>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Кредиты кредитных организаций в валюте Российской Федерации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</si>
  <si>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</si>
  <si>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</si>
  <si>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</si>
  <si>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</si>
  <si>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</si>
  <si>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</si>
  <si>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</si>
  <si>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</si>
  <si>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</si>
  <si>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</si>
  <si>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</si>
  <si>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</si>
  <si>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</si>
  <si>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050 01 02 00 00 04 0000 810</t>
  </si>
  <si>
    <t>Изменение остатков средств на счетах по учету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</si>
  <si>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</si>
  <si>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</si>
  <si>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</si>
  <si>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</si>
  <si>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</si>
  <si>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</si>
  <si>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</si>
  <si>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</si>
  <si>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</si>
  <si>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</si>
  <si>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</si>
  <si>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</si>
  <si>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</si>
  <si>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</si>
  <si>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</si>
  <si>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</si>
  <si>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Приложение 11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</si>
  <si>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</si>
  <si>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</si>
  <si>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</si>
  <si>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</si>
  <si>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</si>
  <si>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</si>
  <si>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050 01 03 01 00 04 0001 710</t>
  </si>
  <si>
    <t>050 01 03 01 00 04 0002 710</t>
  </si>
  <si>
    <t>2026 год</t>
  </si>
  <si>
    <t>Источники финансирования дефицита бюджета города Нижневартовска на 2025 год и на плановый период 2026 и 2027 годов</t>
  </si>
  <si>
    <t>2027 год</t>
  </si>
  <si>
    <t>от ________________________ 20 ___ № _____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</si>
  <si>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</si>
  <si>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</si>
  <si>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040 01 06 01 00 04 0000 630</t>
  </si>
  <si>
    <t>Средства от продажи акций и иных форм участия в капитале, находящихся в собственности городских округов</t>
  </si>
  <si>
    <t>000 01 02 00 00 00 0000 000</t>
  </si>
  <si>
    <t>000 01 02 00 00 00 0000 700</t>
  </si>
  <si>
    <t>000 01 02 00 00 00 0000 800</t>
  </si>
  <si>
    <t>000 01 03 00 00 00 0000 000</t>
  </si>
  <si>
    <t>000 01 03 01 00 00 0000 000</t>
  </si>
  <si>
    <t>000 01 03 01 00 00 0000 700</t>
  </si>
  <si>
    <t>000 01 03 01 00 04 0000 710</t>
  </si>
  <si>
    <t>000 01 03 01 00 00 0000 800</t>
  </si>
  <si>
    <t>000 01 03 01 00 04 0000 810</t>
  </si>
  <si>
    <t>000 01 05 00 00 00 0000 000</t>
  </si>
  <si>
    <t>000 01 05 00 00 00 0000 600</t>
  </si>
  <si>
    <t>000 01 05 02 00 00 0000 600</t>
  </si>
  <si>
    <t>000 01 05 02 01 00 0000 610</t>
  </si>
  <si>
    <t>000 01 06 01 00 00 0000 000</t>
  </si>
  <si>
    <t>000 01 06 01 00 00 0000 630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</si>
</sst>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9" zoomScale="80" zoomScaleNormal="80" workbookViewId="0">
      <selection activeCell="B11" sqref="B11"/>
    </sheetView>
  </sheetViews>
  <sheetFormatPr defaultRowHeight="18.75" x14ac:dyDescent="0.25"/>
  <cols>
    <col min="1" max="1" width="35.140625" style="18" customWidth="1"/>
    <col min="2" max="2" width="84.42578125" style="18" customWidth="1"/>
    <col min="3" max="4" width="17.42578125" style="18" customWidth="1"/>
    <col min="5" max="5" width="17" style="18" customWidth="1"/>
    <col min="6" max="16384" width="9.140625" style="19"/>
  </cols>
  <sheetData>
    <row r="1" spans="1:5" x14ac:dyDescent="0.25">
      <c r="C1" s="1"/>
      <c r="D1" s="1"/>
      <c r="E1" s="2" t="s">
        <v>35</v>
      </c>
    </row>
    <row r="2" spans="1:5" x14ac:dyDescent="0.25">
      <c r="E2" s="2" t="s">
        <v>27</v>
      </c>
    </row>
    <row r="3" spans="1:5" x14ac:dyDescent="0.25">
      <c r="D3" s="20"/>
      <c r="E3" s="2" t="s">
        <v>47</v>
      </c>
    </row>
    <row r="4" spans="1:5" x14ac:dyDescent="0.25">
      <c r="E4" s="2"/>
    </row>
    <row r="5" spans="1:5" ht="21.75" customHeight="1" x14ac:dyDescent="0.25">
      <c r="A5" s="21" t="s">
        <v>45</v>
      </c>
      <c r="B5" s="21"/>
      <c r="C5" s="21"/>
      <c r="D5" s="21"/>
      <c r="E5" s="21"/>
    </row>
    <row r="6" spans="1:5" x14ac:dyDescent="0.25">
      <c r="A6" s="1"/>
      <c r="B6" s="1"/>
      <c r="E6" s="2" t="s">
        <v>0</v>
      </c>
    </row>
    <row r="7" spans="1:5" ht="60.75" customHeight="1" x14ac:dyDescent="0.25">
      <c r="A7" s="3" t="s">
        <v>1</v>
      </c>
      <c r="B7" s="4" t="s">
        <v>2</v>
      </c>
      <c r="C7" s="3" t="s">
        <v>29</v>
      </c>
      <c r="D7" s="3" t="s">
        <v>44</v>
      </c>
      <c r="E7" s="3" t="s">
        <v>46</v>
      </c>
    </row>
    <row r="8" spans="1:5" ht="20.25" customHeigh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</row>
    <row r="9" spans="1:5" ht="37.5" x14ac:dyDescent="0.25">
      <c r="A9" s="5" t="s">
        <v>52</v>
      </c>
      <c r="B9" s="6" t="s">
        <v>3</v>
      </c>
      <c r="C9" s="7">
        <f>SUM(C10-C12)</f>
        <v>400000</v>
      </c>
      <c r="D9" s="7">
        <f>SUM(D10-D12)</f>
        <v>382892.69</v>
      </c>
      <c r="E9" s="7">
        <f t="shared" ref="E9" si="0">SUM(E10-E12)</f>
        <v>166598.26999999999</v>
      </c>
    </row>
    <row r="10" spans="1:5" ht="45" customHeight="1" x14ac:dyDescent="0.25">
      <c r="A10" s="5" t="s">
        <v>53</v>
      </c>
      <c r="B10" s="6" t="s">
        <v>24</v>
      </c>
      <c r="C10" s="7">
        <f>SUM(C11)</f>
        <v>400000</v>
      </c>
      <c r="D10" s="7">
        <f t="shared" ref="D10:E10" si="1">SUM(D11)</f>
        <v>382892.69</v>
      </c>
      <c r="E10" s="7">
        <f t="shared" si="1"/>
        <v>166598.26999999999</v>
      </c>
    </row>
    <row r="11" spans="1:5" ht="42.75" customHeight="1" x14ac:dyDescent="0.25">
      <c r="A11" s="8" t="s">
        <v>4</v>
      </c>
      <c r="B11" s="16" t="s">
        <v>25</v>
      </c>
      <c r="C11" s="14">
        <v>400000</v>
      </c>
      <c r="D11" s="14">
        <v>382892.69</v>
      </c>
      <c r="E11" s="14">
        <v>166598.26999999999</v>
      </c>
    </row>
    <row r="12" spans="1:5" ht="44.25" customHeight="1" x14ac:dyDescent="0.25">
      <c r="A12" s="11" t="s">
        <v>54</v>
      </c>
      <c r="B12" s="6" t="s">
        <v>5</v>
      </c>
      <c r="C12" s="7">
        <f>SUM(C13)</f>
        <v>0</v>
      </c>
      <c r="D12" s="7">
        <f t="shared" ref="D12:E12" si="2">SUM(D13)</f>
        <v>0</v>
      </c>
      <c r="E12" s="7">
        <f t="shared" si="2"/>
        <v>0</v>
      </c>
    </row>
    <row r="13" spans="1:5" ht="45" customHeight="1" x14ac:dyDescent="0.25">
      <c r="A13" s="12" t="s">
        <v>17</v>
      </c>
      <c r="B13" s="16" t="s">
        <v>26</v>
      </c>
      <c r="C13" s="14">
        <v>0</v>
      </c>
      <c r="D13" s="14">
        <v>0</v>
      </c>
      <c r="E13" s="14">
        <v>0</v>
      </c>
    </row>
    <row r="14" spans="1:5" ht="41.25" customHeight="1" x14ac:dyDescent="0.25">
      <c r="A14" s="6" t="s">
        <v>55</v>
      </c>
      <c r="B14" s="17" t="s">
        <v>30</v>
      </c>
      <c r="C14" s="15">
        <f>SUM(C15)</f>
        <v>-388209</v>
      </c>
      <c r="D14" s="15">
        <f t="shared" ref="D14:E14" si="3">SUM(D15)</f>
        <v>-274672</v>
      </c>
      <c r="E14" s="15">
        <f t="shared" si="3"/>
        <v>0</v>
      </c>
    </row>
    <row r="15" spans="1:5" ht="37.5" x14ac:dyDescent="0.25">
      <c r="A15" s="6" t="s">
        <v>56</v>
      </c>
      <c r="B15" s="17" t="s">
        <v>31</v>
      </c>
      <c r="C15" s="15">
        <f>SUM(C16-C20)</f>
        <v>-388209</v>
      </c>
      <c r="D15" s="15">
        <f>SUM(D16-D20)</f>
        <v>-274672</v>
      </c>
      <c r="E15" s="15">
        <f t="shared" ref="E15" si="4">SUM(E16-E20)</f>
        <v>0</v>
      </c>
    </row>
    <row r="16" spans="1:5" ht="57" customHeight="1" x14ac:dyDescent="0.25">
      <c r="A16" s="6" t="s">
        <v>57</v>
      </c>
      <c r="B16" s="17" t="s">
        <v>32</v>
      </c>
      <c r="C16" s="15">
        <f>SUM(C17)</f>
        <v>0</v>
      </c>
      <c r="D16" s="15">
        <f t="shared" ref="D16:E16" si="5">SUM(D17)</f>
        <v>0</v>
      </c>
      <c r="E16" s="15">
        <f t="shared" si="5"/>
        <v>0</v>
      </c>
    </row>
    <row r="17" spans="1:5" ht="63" customHeight="1" x14ac:dyDescent="0.25">
      <c r="A17" s="9" t="s">
        <v>58</v>
      </c>
      <c r="B17" s="16" t="s">
        <v>33</v>
      </c>
      <c r="C17" s="14">
        <f>SUM(C18+C19)</f>
        <v>0</v>
      </c>
      <c r="D17" s="14">
        <v>0</v>
      </c>
      <c r="E17" s="14">
        <v>0</v>
      </c>
    </row>
    <row r="18" spans="1:5" ht="86.25" customHeight="1" x14ac:dyDescent="0.25">
      <c r="A18" s="9" t="s">
        <v>42</v>
      </c>
      <c r="B18" s="16" t="s">
        <v>41</v>
      </c>
      <c r="C18" s="14">
        <v>0</v>
      </c>
      <c r="D18" s="14">
        <v>0</v>
      </c>
      <c r="E18" s="14">
        <v>0</v>
      </c>
    </row>
    <row r="19" spans="1:5" ht="80.25" customHeight="1" x14ac:dyDescent="0.25">
      <c r="A19" s="9" t="s">
        <v>43</v>
      </c>
      <c r="B19" s="16" t="s">
        <v>36</v>
      </c>
      <c r="C19" s="14">
        <v>0</v>
      </c>
      <c r="D19" s="14">
        <v>0</v>
      </c>
      <c r="E19" s="14">
        <v>0</v>
      </c>
    </row>
    <row r="20" spans="1:5" ht="66" customHeight="1" x14ac:dyDescent="0.25">
      <c r="A20" s="11" t="s">
        <v>59</v>
      </c>
      <c r="B20" s="17" t="s">
        <v>34</v>
      </c>
      <c r="C20" s="15">
        <f>SUM(C21)</f>
        <v>388209</v>
      </c>
      <c r="D20" s="15">
        <f t="shared" ref="D20:E20" si="6">SUM(D21)</f>
        <v>274672</v>
      </c>
      <c r="E20" s="15">
        <f t="shared" si="6"/>
        <v>0</v>
      </c>
    </row>
    <row r="21" spans="1:5" ht="66" customHeight="1" x14ac:dyDescent="0.25">
      <c r="A21" s="12" t="s">
        <v>60</v>
      </c>
      <c r="B21" s="16" t="s">
        <v>28</v>
      </c>
      <c r="C21" s="14">
        <f>SUM(C22+C23)</f>
        <v>388209</v>
      </c>
      <c r="D21" s="14">
        <f>SUM(D22+D23)</f>
        <v>274672</v>
      </c>
      <c r="E21" s="14">
        <f t="shared" ref="E21" si="7">SUM(E22+E23)</f>
        <v>0</v>
      </c>
    </row>
    <row r="22" spans="1:5" ht="87" customHeight="1" x14ac:dyDescent="0.25">
      <c r="A22" s="12" t="s">
        <v>37</v>
      </c>
      <c r="B22" s="16" t="s">
        <v>40</v>
      </c>
      <c r="C22" s="14">
        <v>388209</v>
      </c>
      <c r="D22" s="14">
        <v>274672</v>
      </c>
      <c r="E22" s="14">
        <v>0</v>
      </c>
    </row>
    <row r="23" spans="1:5" ht="69.75" customHeight="1" x14ac:dyDescent="0.25">
      <c r="A23" s="12" t="s">
        <v>38</v>
      </c>
      <c r="B23" s="16" t="s">
        <v>39</v>
      </c>
      <c r="C23" s="14">
        <v>0</v>
      </c>
      <c r="D23" s="14">
        <v>0</v>
      </c>
      <c r="E23" s="14">
        <v>0</v>
      </c>
    </row>
    <row r="24" spans="1:5" ht="25.5" customHeight="1" x14ac:dyDescent="0.25">
      <c r="A24" s="5" t="s">
        <v>61</v>
      </c>
      <c r="B24" s="6" t="s">
        <v>18</v>
      </c>
      <c r="C24" s="7">
        <f>SUM(C25)</f>
        <v>1024217</v>
      </c>
      <c r="D24" s="7">
        <f t="shared" ref="D24:E24" si="8">SUM(D25)</f>
        <v>0</v>
      </c>
      <c r="E24" s="7">
        <f t="shared" si="8"/>
        <v>0</v>
      </c>
    </row>
    <row r="25" spans="1:5" ht="22.5" customHeight="1" x14ac:dyDescent="0.25">
      <c r="A25" s="5" t="s">
        <v>62</v>
      </c>
      <c r="B25" s="6" t="s">
        <v>19</v>
      </c>
      <c r="C25" s="7">
        <f>SUM(C26)</f>
        <v>1024217</v>
      </c>
      <c r="D25" s="7">
        <f t="shared" ref="D25:E25" si="9">SUM(D26)</f>
        <v>0</v>
      </c>
      <c r="E25" s="7">
        <f t="shared" si="9"/>
        <v>0</v>
      </c>
    </row>
    <row r="26" spans="1:5" ht="22.5" customHeight="1" x14ac:dyDescent="0.25">
      <c r="A26" s="5" t="s">
        <v>63</v>
      </c>
      <c r="B26" s="6" t="s">
        <v>20</v>
      </c>
      <c r="C26" s="7">
        <f>SUM(C27)</f>
        <v>1024217</v>
      </c>
      <c r="D26" s="7">
        <f t="shared" ref="D26:E26" si="10">SUM(D27)</f>
        <v>0</v>
      </c>
      <c r="E26" s="7">
        <f t="shared" si="10"/>
        <v>0</v>
      </c>
    </row>
    <row r="27" spans="1:5" ht="21.75" customHeight="1" x14ac:dyDescent="0.25">
      <c r="A27" s="8" t="s">
        <v>64</v>
      </c>
      <c r="B27" s="9" t="s">
        <v>21</v>
      </c>
      <c r="C27" s="10">
        <f>SUM(C28)</f>
        <v>1024217</v>
      </c>
      <c r="D27" s="10">
        <f t="shared" ref="D27:E27" si="11">SUM(D28)</f>
        <v>0</v>
      </c>
      <c r="E27" s="10">
        <f t="shared" si="11"/>
        <v>0</v>
      </c>
    </row>
    <row r="28" spans="1:5" ht="42.75" customHeight="1" x14ac:dyDescent="0.25">
      <c r="A28" s="8" t="s">
        <v>22</v>
      </c>
      <c r="B28" s="9" t="s">
        <v>23</v>
      </c>
      <c r="C28" s="10">
        <v>1024217</v>
      </c>
      <c r="D28" s="10">
        <v>0</v>
      </c>
      <c r="E28" s="10">
        <v>0</v>
      </c>
    </row>
    <row r="29" spans="1:5" ht="37.5" customHeight="1" x14ac:dyDescent="0.25">
      <c r="A29" s="5" t="s">
        <v>6</v>
      </c>
      <c r="B29" s="17" t="s">
        <v>7</v>
      </c>
      <c r="C29" s="15">
        <f>C30+C33</f>
        <v>0</v>
      </c>
      <c r="D29" s="15">
        <f t="shared" ref="D29:E29" si="12">D30+D33</f>
        <v>27215</v>
      </c>
      <c r="E29" s="15">
        <f t="shared" si="12"/>
        <v>0</v>
      </c>
    </row>
    <row r="30" spans="1:5" ht="40.5" customHeight="1" x14ac:dyDescent="0.25">
      <c r="A30" s="5" t="s">
        <v>65</v>
      </c>
      <c r="B30" s="6" t="s">
        <v>48</v>
      </c>
      <c r="C30" s="15">
        <f>C31</f>
        <v>0</v>
      </c>
      <c r="D30" s="15">
        <f t="shared" ref="D30:E31" si="13">D31</f>
        <v>27215</v>
      </c>
      <c r="E30" s="15">
        <f t="shared" si="13"/>
        <v>0</v>
      </c>
    </row>
    <row r="31" spans="1:5" ht="41.25" customHeight="1" x14ac:dyDescent="0.25">
      <c r="A31" s="11" t="s">
        <v>66</v>
      </c>
      <c r="B31" s="6" t="s">
        <v>49</v>
      </c>
      <c r="C31" s="15">
        <f>C32</f>
        <v>0</v>
      </c>
      <c r="D31" s="15">
        <f t="shared" si="13"/>
        <v>27215</v>
      </c>
      <c r="E31" s="15">
        <f t="shared" si="13"/>
        <v>0</v>
      </c>
    </row>
    <row r="32" spans="1:5" ht="40.5" customHeight="1" x14ac:dyDescent="0.25">
      <c r="A32" s="9" t="s">
        <v>50</v>
      </c>
      <c r="B32" s="9" t="s">
        <v>51</v>
      </c>
      <c r="C32" s="14">
        <v>0</v>
      </c>
      <c r="D32" s="14">
        <v>27215</v>
      </c>
      <c r="E32" s="14">
        <v>0</v>
      </c>
    </row>
    <row r="33" spans="1:5" ht="38.25" customHeight="1" x14ac:dyDescent="0.25">
      <c r="A33" s="5" t="s">
        <v>8</v>
      </c>
      <c r="B33" s="6" t="s">
        <v>9</v>
      </c>
      <c r="C33" s="7">
        <f>SUM(C34)</f>
        <v>0</v>
      </c>
      <c r="D33" s="7">
        <f t="shared" ref="D33:E33" si="14">SUM(D34)</f>
        <v>0</v>
      </c>
      <c r="E33" s="7">
        <f t="shared" si="14"/>
        <v>0</v>
      </c>
    </row>
    <row r="34" spans="1:5" ht="37.5" x14ac:dyDescent="0.25">
      <c r="A34" s="5" t="s">
        <v>10</v>
      </c>
      <c r="B34" s="6" t="s">
        <v>11</v>
      </c>
      <c r="C34" s="7">
        <f>SUM(C35)</f>
        <v>0</v>
      </c>
      <c r="D34" s="7">
        <f t="shared" ref="D34:E34" si="15">SUM(D35)</f>
        <v>0</v>
      </c>
      <c r="E34" s="7">
        <f t="shared" si="15"/>
        <v>0</v>
      </c>
    </row>
    <row r="35" spans="1:5" ht="40.5" customHeight="1" x14ac:dyDescent="0.25">
      <c r="A35" s="8" t="s">
        <v>12</v>
      </c>
      <c r="B35" s="9" t="s">
        <v>13</v>
      </c>
      <c r="C35" s="10">
        <f>C36</f>
        <v>0</v>
      </c>
      <c r="D35" s="10">
        <f t="shared" ref="D35:E35" si="16">D36</f>
        <v>0</v>
      </c>
      <c r="E35" s="10">
        <f t="shared" si="16"/>
        <v>0</v>
      </c>
    </row>
    <row r="36" spans="1:5" ht="123" customHeight="1" x14ac:dyDescent="0.25">
      <c r="A36" s="8" t="s">
        <v>14</v>
      </c>
      <c r="B36" s="9" t="s">
        <v>15</v>
      </c>
      <c r="C36" s="10">
        <v>0</v>
      </c>
      <c r="D36" s="10">
        <v>0</v>
      </c>
      <c r="E36" s="10">
        <v>0</v>
      </c>
    </row>
    <row r="37" spans="1:5" ht="33" customHeight="1" x14ac:dyDescent="0.25">
      <c r="A37" s="22" t="s">
        <v>16</v>
      </c>
      <c r="B37" s="22"/>
      <c r="C37" s="13">
        <f>SUM(C9+C14+C24+C29)</f>
        <v>1036008</v>
      </c>
      <c r="D37" s="13">
        <f t="shared" ref="D37:E37" si="17">SUM(D9+D14+D24+D29)</f>
        <v>135435.69</v>
      </c>
      <c r="E37" s="13">
        <f t="shared" si="17"/>
        <v>166598.26999999999</v>
      </c>
    </row>
  </sheetData>
  <mergeCells count="2">
    <mergeCell ref="A5:E5"/>
    <mergeCell ref="A37:B37"/>
  </mergeCells>
  <pageMargins left="1.1811023622047245" right="0.39370078740157483" top="0.78740157480314965" bottom="0.78740157480314965" header="0.31496062992125984" footer="0.31496062992125984"/>
  <pageSetup paperSize="9" scale="48" firstPageNumber="280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Карелина Наталья Игоревна</cp:lastModifiedBy>
  <cp:lastPrinted>2024-11-14T07:10:13Z</cp:lastPrinted>
  <dcterms:created xsi:type="dcterms:W3CDTF">2019-10-21T05:04:46Z</dcterms:created>
  <dcterms:modified xsi:type="dcterms:W3CDTF">2024-11-14T07:11:53Z</dcterms:modified>
</cp:coreProperties>
</file>